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<sst xmlns="http://schemas.openxmlformats.org/spreadsheetml/2006/main" count="70" uniqueCount="44">
  <si>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</si>
  <si>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</si>
  <si>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</si>
  <si>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</si>
  <si>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</si>
  <si>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</si>
  <si>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</si>
  <si>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</si>
  <si>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</si>
  <si>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</si>
  <si>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</si>
  <si>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</si>
  <si>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</si>
  <si>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</si>
  <si>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</si>
  <si>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</si>
  <si>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</si>
  <si>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</si>
  <si>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</si>
  <si>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</si>
  <si>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</si>
  <si>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</si>
  <si>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</si>
  <si>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</si>
  <si>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</si>
  <si>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</si>
  <si>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</si>
  <si>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</si>
  <si>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</si>
  <si>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</si>
  <si>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t>Źródło: ZSRIR, MRiRW, AgroTydzień-BGŻ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</si>
  <si>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</si>
  <si>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</si>
  <si>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r>
      <t>Poprzedni tydzień</t>
    </r>
    <r>
      <rPr>
        <sz val="10"/>
        <rFont val="Arial CE"/>
        <family val="2"/>
      </rPr>
      <t xml:space="preserve"> 09.02-15.02.2015 r.</t>
    </r>
  </si>
  <si>
    <t>16.02 - 22.02.2015 r.</t>
  </si>
  <si>
    <r>
      <t>Poprzedni miesiąc</t>
    </r>
    <r>
      <rPr>
        <sz val="10"/>
        <rFont val="Arial CE"/>
        <family val="2"/>
      </rPr>
      <t xml:space="preserve"> 12.01-18.01.2015 r.</t>
    </r>
  </si>
  <si>
    <r>
      <t xml:space="preserve">Rok 2014 r. </t>
    </r>
    <r>
      <rPr>
        <sz val="10"/>
        <rFont val="Arial CE"/>
        <family val="2"/>
      </rPr>
      <t xml:space="preserve"> 10.02 - 16.02.2014 r.</t>
    </r>
  </si>
  <si>
    <t xml:space="preserve">UE (zł/t)  09.02 - 15.02.2015 r.                                  </t>
  </si>
  <si>
    <t>W dniach 16.02-22.02.2015 r. na krajowym rynku średnia cena żywca wieprzowego wyniosła 4,50 PLN/kg i była o 3,9% wyższa jak przed tygodniem i 11,9% wyższa jak przed miesiącem. W odniesieniu do notowań sprzed roku średnia cena tego żywca była o 4,5% niższa. Za żywiec wołowy płacono w skupie średnio 6,24 PLN/kg wobec 6,21 PLN/kg w poprzednim tygodniu. Jednocześnie było to o 5,8% więcej niż miesiąc wcześniej i o 3,8% więcej niż przed rokiem. Średnia cena drobiu w trzecim tygodniu lutego br. wyniosła 3,45 PLN/kg i była o 0,3% niższa jak przed tygodniem i wyższa o 1,8% jak przed miesiącem. W odniesieniu do notowań sprzed roku cena ta uległa zmianie i była niższa o 5,2%.</t>
  </si>
  <si>
    <r>
      <t xml:space="preserve">W trzecim tygodniu lutego 2015 aktualna cena płacona za rzepak oz. to 1511 PLN/t. Cena ta była o 0,4% wyższa niż przed tygodniem i 1,1% wyższa niż przed miesiącem. W porównaniu do ceny z przed roku (2014) nastąpił spadek o 1,8%. Ceny produktów oleistych na giełdach światowych z 20.02.2015 r. /MATIF/ z terminem dostawy na V 2015 - </t>
    </r>
    <r>
      <rPr>
        <b/>
        <sz val="10"/>
        <rFont val="Arial"/>
        <family val="2"/>
      </rPr>
      <t>358,00</t>
    </r>
    <r>
      <rPr>
        <sz val="10"/>
        <rFont val="Arial"/>
        <family val="2"/>
      </rPr>
      <t xml:space="preserve"> (EUR/t), na VIII 2015 - </t>
    </r>
    <r>
      <rPr>
        <b/>
        <sz val="10"/>
        <rFont val="Arial"/>
        <family val="2"/>
      </rPr>
      <t>352,75</t>
    </r>
    <r>
      <rPr>
        <sz val="10"/>
        <rFont val="Arial"/>
        <family val="2"/>
      </rPr>
      <t xml:space="preserve"> (EUR/t) za rzepak. Od początku lutego, ceny rzepaku na giełdzie MATIF w kontrakcie najbliższym poruszają się w bardzo wąskim przedziale 356-358 euro/t. Jak podaje Sparks, z jednej strony, notowany w ostatnich dniach wzrost zapotrzebowania na rzepak na rynku rzeczywistym, a także niewielka zwyżka cen soi za oceanem wspierają ceny rzepaku na MATIFie. Z drugiej jednak strony, zapowiadane rekordowe zbiory soi w Ameryce Południowej oraz niskie ceny ropy naftowej ciążą na cenach rzepaku na giełdzie paryskiej. W piątek 20.02 cena rzepaku w kontrakcie najbliższym (maj 2015) wyniosła 358,00 EUR/t i była o 0,2% wyższa t/t, a cena rzepaku w kontrakcie sierpniowym 2015 wyniosła 352,75 EUR/t i była o 0,1% wyższa t/t.</t>
    </r>
  </si>
  <si>
    <t>W Polsce średnia cena wg GUS mleka za styczeń 2015 wynosi 122,15 PLN/100kg. W styczniu br. nastąpił dalszy, niewielki spadek cen skupu
mleka w Polsce. Według danych GUS, w analizowanym miesiącu za 1 hl surowca mleczarnie płaciły średnio 122,18 zł, tj. mniej o 1,1% wobec grudnia 2014 r. i o ponad 20% wobec analogicznego okresu ubiegłego roku. Powyższa obniżka miała charakter głównie sezonowy i warto zaznaczyć, była mniejsza niż w ostatnich pięciu latach, gdy ceny zmniejszały się przeciętnie o 2,5% w relacji miesięcznej. Z drugiej strony w grudniu na ogół obserwowane są niewielkie wzrosty cen (mleczarnie wypłacają rolnikom dodatkowe premie, bonusy), czego nie odnotowano w ubiegłym roku. Niemniej, dane za styczeń oraz zmiany zachodzące na rynku światowym (patrz AgroTydzień z 9 lutego br.) mogą sugerować, że największe spadki cen mamy już za sobą. Dynamika i kierunek zmian cen nie wykazują dużego zróżnicowania regionalnego. Wyjątkiem było województwo podlaskie, gdzie na początku roku za mleko w skupie mleczarnie płaciły przeciętnie 131,34, tj. o 13% mniej niż w ubiegłym roku, przy średnim spadku w kraju wynoszącym 20% w relacji rocznej.</t>
  </si>
  <si>
    <t>2014 r. może być zaliczany jako jeden z trudniejszych dla sektora wieprzowiny. Spadek eksportu nieprzetworzonego mięsa wieprzowego w 2014 r. o 14% do poziomu 380 tys. t., oraz mniejsza o 24% sprzedaż trzody chlewnej za granicę, były mocnym ciosem dla sektora. Jak wynika z opublikowanych przez MRiRW danych w 2014 r. nastąpiły znaczne zmiany w kierunkach sprzedaży nieprzetworzonego mięsa wieprzowego. Obecnie ok. 73% eksportu kierowane jest na rynek UE, czyli 23% pkt proc. więcej w strukturze niż przed rokiem. Zmiany te są pokłosiem
pojawienia się ognisk ASF na terytorium Polski w styczniu 2014r., które spowodowały wprowadzenie ograniczeń w imporcie mięsa wieprzowego z Polski m.in. w Chinach, Korei, Japonii, Tajlandii, Rosji. Zaprzestanie eksportu do tych krajów przyczyniło się do 53-proc. spadku wolumenu sprzedaży na rynkach pozaunijnych. Byłby on jeszcze głębszy, gdyby nie znaczny wzrost sprzedaży do USA i Hongkongu, do których sprzedaż w analizowanym okresie wzrosła prawie czterokrotnie (łącznie 45 tys. t. więcej niż przed rokiem).</t>
  </si>
  <si>
    <t>Zanotowano imponujące wyniki sprzedaży pszenicy. Zboże to jest bardzo poszukiwane na rynkach światowych, a Polska produkuje go coraz
więcej, do tego dobrej jakości. Wartość eksportu pszenicy wzrosła w 2014 r. aż o 71%, czyli o 254 mln EUR, do 612 mln EUR. Można zauważyć, że sam wzrost eksportu pszenicy wyrównał w 2/3 spadek sprzedaży wszystkich towarów rolno-spożywczych do Rosji. Wolumen eksportu wzrósł jeszcze bardziej, bo o 89%, do 3,2 mln t. Istotne zmiany zaszły również w kierunkach eksportu naszego najważniejszego rodzaju zbóż. Znacznie większa część ziarna wypływa z naszego kraju na Bliski Wschód i do Północnej Afryki, ale również w odleglejsze miejsca jak np. Afryka Wschodnia i Południowa. Największym odbiorcą w ubiegłym roku stała się Arabia Saudyjska, do której trafiło 882 tys. t pszenicy, czyli trzykrotnie więcej niż w 2013 r. Na drugim miejscu z wolumenem 849 tys. t uplasował się tradycyjnie nasz największy odbiorca, czyli Niemcy, którzy zwiększyli import o 34%. Kraje Afryki Północnej, Maroko, Algieria i Egipt, zajmują w tym zestawieniu miejsca 3, 4 i 6, z importem odpowiednio 408, 243 i 87 tys. t. Nowym kierunkiem eksportu są kraje Afryki Subsaharyjskiej, Kenia, do których łącznie wypłynęło ponad 350 tys. t polskiej pszenicy.</t>
  </si>
  <si>
    <t xml:space="preserve">W trzecim tygodniu lutego br. tj. w dniach 16.02-22.02.2015 r. śrenia cena pszenicy konsumpcyjnej wyniosła 737 PLN/t i była o 0,5% niższa niż przed tygodniem i 1,7% niższa jak przed miesiącem. Za pszenicę paszową można było uzyskać przeciętnie cenę 766 PLN/t tj. o 2,5% więcej niż przed tygodniem i 7,9% więcej niż przed miesiącem. W odniesieniu do notowań sprzed roku zboża te były odpowiednio o 4,0% tańsze i 1,2% droższe. Średnia cena żyta paszowego w badanym okresie wyniosła 503 PLN/t i była o 1,9% niższa niż przed tygodniem, natomiast o 4,9% niższa niż przed miesiącem. Jednocześnie ziarno to było o 14,2% niższe niż przed rokiem. Przeciętna cena jęczmienia paszowego w trzecim tygodniu lutego 2015 r. uległa korzystnej zmianie - 633 PLN/t. Cena ta była o 1,1% wyższa niż tydzień temu, 6,2% wyższa niż miesiąc temu oraz o 17,4% niższa niż w porównywalnym okresie 2014 r. W porównaniu z poprzednim tygodniem znowu nastąpiła korekta ceny kukurydzy. Przeciętna cena skupu tego zboża kształtowała się na poziomie 592 PLN/t, tj. o 0,7% mniej niż tydzień wcześniej. Jednocześnie cena ziarna była o 3,3% wyższa jak przed miesiącem oraz o 11,5% niższa niż rok wcześniej.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</si>
</sst>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8" fillId="32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165" fontId="8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1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8" fillId="32" borderId="10" xfId="0" applyNumberFormat="1" applyFont="1" applyFill="1" applyBorder="1" applyAlignment="1">
      <alignment horizontal="right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8" xfId="0" applyNumberFormat="1" applyFont="1" applyBorder="1" applyAlignment="1">
      <alignment horizontal="left" vertical="top" wrapText="1"/>
    </xf>
    <xf numFmtId="0" fontId="14" fillId="0" borderId="19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165" fontId="8" fillId="34" borderId="24" xfId="0" applyNumberFormat="1" applyFont="1" applyFill="1" applyBorder="1" applyAlignment="1">
      <alignment horizontal="center"/>
    </xf>
    <xf numFmtId="165" fontId="8" fillId="34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171" fontId="2" fillId="34" borderId="26" xfId="0" applyNumberFormat="1" applyFont="1" applyFill="1" applyBorder="1" applyAlignment="1">
      <alignment horizontal="right" vertical="center"/>
    </xf>
    <xf numFmtId="171" fontId="2" fillId="34" borderId="27" xfId="0" applyNumberFormat="1" applyFont="1" applyFill="1" applyBorder="1" applyAlignment="1">
      <alignment horizontal="right" vertical="center"/>
    </xf>
    <xf numFmtId="2" fontId="0" fillId="34" borderId="26" xfId="0" applyNumberFormat="1" applyFill="1" applyBorder="1" applyAlignment="1">
      <alignment horizontal="right" vertical="center"/>
    </xf>
    <xf numFmtId="2" fontId="0" fillId="34" borderId="27" xfId="0" applyNumberFormat="1" applyFill="1" applyBorder="1" applyAlignment="1">
      <alignment horizontal="right" vertic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34" borderId="24" xfId="0" applyNumberFormat="1" applyFont="1" applyFill="1" applyBorder="1" applyAlignment="1">
      <alignment horizontal="center"/>
    </xf>
    <xf numFmtId="165" fontId="0" fillId="34" borderId="2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9" t="s">
        <v>27</v>
      </c>
      <c r="B1" s="69"/>
      <c r="C1" s="69"/>
      <c r="D1" s="69"/>
      <c r="E1" s="70"/>
      <c r="F1" s="70"/>
      <c r="G1" s="70"/>
      <c r="H1" s="70"/>
      <c r="I1" s="70"/>
      <c r="J1" s="70"/>
      <c r="K1" s="70"/>
      <c r="L1" s="70"/>
      <c r="M1" s="70"/>
    </row>
    <row r="2" spans="1:14" ht="23.25" customHeight="1">
      <c r="A2" s="75" t="s">
        <v>17</v>
      </c>
      <c r="B2" s="43" t="s">
        <v>4</v>
      </c>
      <c r="C2" s="43"/>
      <c r="D2" s="43"/>
      <c r="E2" s="43"/>
      <c r="F2" s="43"/>
      <c r="G2" s="43"/>
      <c r="H2" s="11" t="s">
        <v>7</v>
      </c>
      <c r="I2" s="74" t="s">
        <v>26</v>
      </c>
      <c r="J2" s="74"/>
      <c r="K2" s="74"/>
      <c r="L2" s="44" t="s">
        <v>13</v>
      </c>
      <c r="M2" s="44"/>
      <c r="N2" s="5"/>
    </row>
    <row r="3" spans="1:15" ht="36">
      <c r="A3" s="76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48" t="s">
        <v>6</v>
      </c>
      <c r="M3" s="48"/>
      <c r="N3" s="6"/>
      <c r="O3" s="1"/>
    </row>
    <row r="4" spans="1:14" ht="30" customHeight="1">
      <c r="A4" s="37" t="s">
        <v>34</v>
      </c>
      <c r="B4" s="9">
        <v>737</v>
      </c>
      <c r="C4" s="2">
        <v>766</v>
      </c>
      <c r="D4" s="9">
        <v>503</v>
      </c>
      <c r="E4" s="2">
        <v>633</v>
      </c>
      <c r="F4" s="2">
        <v>592</v>
      </c>
      <c r="G4" s="9"/>
      <c r="H4" s="3">
        <v>1511</v>
      </c>
      <c r="I4" s="35">
        <v>4.5</v>
      </c>
      <c r="J4" s="10">
        <v>6.24</v>
      </c>
      <c r="K4" s="10">
        <v>3.45</v>
      </c>
      <c r="L4" s="81">
        <v>42005</v>
      </c>
      <c r="M4" s="83">
        <v>122.15</v>
      </c>
      <c r="N4" s="5"/>
    </row>
    <row r="5" spans="1:14" ht="29.25" customHeight="1">
      <c r="A5" s="38" t="s">
        <v>33</v>
      </c>
      <c r="B5" s="9">
        <v>741</v>
      </c>
      <c r="C5" s="2">
        <v>747</v>
      </c>
      <c r="D5" s="9">
        <v>513</v>
      </c>
      <c r="E5" s="2">
        <v>626</v>
      </c>
      <c r="F5" s="2">
        <v>596</v>
      </c>
      <c r="G5" s="9"/>
      <c r="H5" s="3">
        <v>1505</v>
      </c>
      <c r="I5" s="35">
        <v>4.33</v>
      </c>
      <c r="J5" s="10">
        <v>6.21</v>
      </c>
      <c r="K5" s="10">
        <v>3.46</v>
      </c>
      <c r="L5" s="82"/>
      <c r="M5" s="84"/>
      <c r="N5" s="5"/>
    </row>
    <row r="6" spans="1:14" ht="30" customHeight="1">
      <c r="A6" s="38" t="s">
        <v>35</v>
      </c>
      <c r="B6" s="9">
        <v>750</v>
      </c>
      <c r="C6" s="2">
        <v>710</v>
      </c>
      <c r="D6" s="9">
        <v>529</v>
      </c>
      <c r="E6" s="2">
        <v>596</v>
      </c>
      <c r="F6" s="2">
        <v>573</v>
      </c>
      <c r="G6" s="9"/>
      <c r="H6" s="3">
        <v>1495</v>
      </c>
      <c r="I6" s="35">
        <v>4.02</v>
      </c>
      <c r="J6" s="10">
        <v>5.9</v>
      </c>
      <c r="K6" s="10">
        <v>3.39</v>
      </c>
      <c r="L6" s="31">
        <v>41974</v>
      </c>
      <c r="M6" s="7">
        <v>126.57</v>
      </c>
      <c r="N6" s="5"/>
    </row>
    <row r="7" spans="1:14" ht="30" customHeight="1">
      <c r="A7" s="25" t="s">
        <v>36</v>
      </c>
      <c r="B7" s="9">
        <v>768</v>
      </c>
      <c r="C7" s="2">
        <v>757</v>
      </c>
      <c r="D7" s="9">
        <v>586</v>
      </c>
      <c r="E7" s="2">
        <v>766</v>
      </c>
      <c r="F7" s="2">
        <v>669</v>
      </c>
      <c r="G7" s="9"/>
      <c r="H7" s="3">
        <v>1539</v>
      </c>
      <c r="I7" s="42">
        <v>4.71</v>
      </c>
      <c r="J7" s="10">
        <v>6.01</v>
      </c>
      <c r="K7" s="10">
        <v>3.64</v>
      </c>
      <c r="L7" s="31">
        <v>41640</v>
      </c>
      <c r="M7" s="36">
        <v>149.49</v>
      </c>
      <c r="N7" s="5"/>
    </row>
    <row r="8" spans="1:14" ht="30" customHeight="1">
      <c r="A8" s="25" t="s">
        <v>24</v>
      </c>
      <c r="B8" s="30">
        <f aca="true" t="shared" si="0" ref="B8:K8">((B$4/B$5)*100)-100</f>
        <v>-0.5398110661268589</v>
      </c>
      <c r="C8" s="16">
        <f t="shared" si="0"/>
        <v>2.5435073627844815</v>
      </c>
      <c r="D8" s="16">
        <f t="shared" si="0"/>
        <v>-1.9493177387914216</v>
      </c>
      <c r="E8" s="16">
        <f t="shared" si="0"/>
        <v>1.1182108626198044</v>
      </c>
      <c r="F8" s="16">
        <f t="shared" si="0"/>
        <v>-0.6711409395973078</v>
      </c>
      <c r="G8" s="16" t="e">
        <f t="shared" si="0"/>
        <v>#DIV/0!</v>
      </c>
      <c r="H8" s="17">
        <f t="shared" si="0"/>
        <v>0.39867109634550957</v>
      </c>
      <c r="I8" s="18">
        <f t="shared" si="0"/>
        <v>3.9260969976905358</v>
      </c>
      <c r="J8" s="18">
        <f t="shared" si="0"/>
        <v>0.4830917874396192</v>
      </c>
      <c r="K8" s="18">
        <f t="shared" si="0"/>
        <v>-0.2890173410404486</v>
      </c>
      <c r="L8" s="79" t="s">
        <v>8</v>
      </c>
      <c r="M8" s="80"/>
      <c r="N8" s="5"/>
    </row>
    <row r="9" spans="1:14" ht="30" customHeight="1">
      <c r="A9" s="25" t="s">
        <v>31</v>
      </c>
      <c r="B9" s="30">
        <f aca="true" t="shared" si="1" ref="B9:K9">((B$4/B$6)*100)-100</f>
        <v>-1.7333333333333343</v>
      </c>
      <c r="C9" s="16">
        <f t="shared" si="1"/>
        <v>7.887323943661954</v>
      </c>
      <c r="D9" s="16">
        <f t="shared" si="1"/>
        <v>-4.914933837429118</v>
      </c>
      <c r="E9" s="16">
        <f t="shared" si="1"/>
        <v>6.208053691275168</v>
      </c>
      <c r="F9" s="16">
        <f t="shared" si="1"/>
        <v>3.3158813263525246</v>
      </c>
      <c r="G9" s="16" t="e">
        <f t="shared" si="1"/>
        <v>#DIV/0!</v>
      </c>
      <c r="H9" s="17">
        <f t="shared" si="1"/>
        <v>1.0702341137123597</v>
      </c>
      <c r="I9" s="18">
        <f t="shared" si="1"/>
        <v>11.9402985074627</v>
      </c>
      <c r="J9" s="18">
        <f t="shared" si="1"/>
        <v>5.762711864406782</v>
      </c>
      <c r="K9" s="18">
        <f t="shared" si="1"/>
        <v>1.7699115044247833</v>
      </c>
      <c r="L9" s="77">
        <f>((M$4/M$6)*100)-100</f>
        <v>-3.4921387374575232</v>
      </c>
      <c r="M9" s="78"/>
      <c r="N9" s="5"/>
    </row>
    <row r="10" spans="1:14" ht="30" customHeight="1">
      <c r="A10" s="25" t="s">
        <v>32</v>
      </c>
      <c r="B10" s="30">
        <f aca="true" t="shared" si="2" ref="B10:K10">((B$4/B$7)*100)-100</f>
        <v>-4.036458333333343</v>
      </c>
      <c r="C10" s="16">
        <f t="shared" si="2"/>
        <v>1.1889035667107066</v>
      </c>
      <c r="D10" s="16">
        <f t="shared" si="2"/>
        <v>-14.163822525597269</v>
      </c>
      <c r="E10" s="16">
        <f t="shared" si="2"/>
        <v>-17.362924281984334</v>
      </c>
      <c r="F10" s="16">
        <f t="shared" si="2"/>
        <v>-11.509715994020937</v>
      </c>
      <c r="G10" s="16" t="e">
        <f t="shared" si="2"/>
        <v>#DIV/0!</v>
      </c>
      <c r="H10" s="17">
        <f t="shared" si="2"/>
        <v>-1.8193632228719991</v>
      </c>
      <c r="I10" s="18">
        <f t="shared" si="2"/>
        <v>-4.458598726114644</v>
      </c>
      <c r="J10" s="18">
        <f t="shared" si="2"/>
        <v>3.826955074875201</v>
      </c>
      <c r="K10" s="18">
        <f t="shared" si="2"/>
        <v>-5.219780219780219</v>
      </c>
      <c r="L10" s="77">
        <f>((M$4/M$7)*100)-100</f>
        <v>-18.28884875242491</v>
      </c>
      <c r="M10" s="78"/>
      <c r="N10" s="5"/>
    </row>
    <row r="11" spans="1:14" ht="30" customHeight="1">
      <c r="A11" s="25" t="s">
        <v>37</v>
      </c>
      <c r="B11" s="39">
        <v>781</v>
      </c>
      <c r="C11" s="40">
        <v>711</v>
      </c>
      <c r="D11" s="41" t="s">
        <v>19</v>
      </c>
      <c r="E11" s="40">
        <v>678</v>
      </c>
      <c r="F11" s="40">
        <v>626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71" t="s">
        <v>19</v>
      </c>
      <c r="M11" s="72"/>
      <c r="N11" s="5"/>
    </row>
    <row r="12" spans="1:11" ht="12" customHeight="1">
      <c r="A12" s="45" t="s">
        <v>30</v>
      </c>
      <c r="B12" s="45"/>
      <c r="K12" t="s">
        <v>26</v>
      </c>
    </row>
    <row r="13" spans="1:13" ht="14.25" customHeight="1" thickBo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5" ht="114.75" customHeight="1">
      <c r="A14" s="46" t="s">
        <v>28</v>
      </c>
      <c r="B14" s="49" t="s">
        <v>43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O14" s="27"/>
    </row>
    <row r="15" spans="1:15" ht="119.25" customHeight="1" thickBot="1">
      <c r="A15" s="47"/>
      <c r="B15" s="52" t="s">
        <v>42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O15" s="26"/>
    </row>
    <row r="16" spans="1:15" ht="66" customHeight="1">
      <c r="A16" s="46" t="s">
        <v>22</v>
      </c>
      <c r="B16" s="61" t="s">
        <v>38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O16" s="28"/>
    </row>
    <row r="17" spans="1:15" ht="104.25" customHeight="1" thickBot="1">
      <c r="A17" s="47"/>
      <c r="B17" s="64" t="s">
        <v>41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O17" s="26"/>
    </row>
    <row r="18" spans="1:15" ht="104.25" customHeight="1">
      <c r="A18" s="57" t="s">
        <v>21</v>
      </c>
      <c r="B18" s="59" t="s">
        <v>39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O18" s="26"/>
    </row>
    <row r="19" spans="1:15" ht="115.5" customHeight="1" thickBot="1">
      <c r="A19" s="58"/>
      <c r="B19" s="67" t="s">
        <v>40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3:Q23"/>
    <mergeCell ref="A18:A19"/>
    <mergeCell ref="B18:M18"/>
    <mergeCell ref="B16:M16"/>
    <mergeCell ref="B17:M17"/>
    <mergeCell ref="B19:M19"/>
    <mergeCell ref="B2:G2"/>
    <mergeCell ref="L2:M2"/>
    <mergeCell ref="A12:B12"/>
    <mergeCell ref="A16:A17"/>
    <mergeCell ref="A14:A15"/>
    <mergeCell ref="L3:M3"/>
    <mergeCell ref="B14:M14"/>
    <mergeCell ref="B15:M1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88" t="s">
        <v>17</v>
      </c>
      <c r="B3" s="43" t="s">
        <v>4</v>
      </c>
      <c r="C3" s="43"/>
      <c r="D3" s="43"/>
      <c r="E3" s="43"/>
      <c r="F3" s="43"/>
      <c r="G3" s="43"/>
      <c r="H3" s="74" t="s">
        <v>5</v>
      </c>
      <c r="I3" s="74"/>
      <c r="J3" s="74"/>
      <c r="K3" s="44" t="s">
        <v>13</v>
      </c>
      <c r="L3" s="44"/>
    </row>
    <row r="4" spans="1:12" ht="35.25" customHeight="1">
      <c r="A4" s="89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48" t="s">
        <v>6</v>
      </c>
      <c r="L4" s="48"/>
    </row>
    <row r="5" spans="1:12" ht="30" customHeight="1">
      <c r="A5" s="37" t="s">
        <v>34</v>
      </c>
      <c r="B5" s="9">
        <v>760</v>
      </c>
      <c r="C5" s="2">
        <v>788</v>
      </c>
      <c r="D5" s="2">
        <v>503</v>
      </c>
      <c r="E5" s="2">
        <v>624</v>
      </c>
      <c r="F5" s="9">
        <v>597</v>
      </c>
      <c r="G5" s="9"/>
      <c r="H5" s="35">
        <v>4.48</v>
      </c>
      <c r="I5" s="10">
        <v>5.81</v>
      </c>
      <c r="J5" s="10">
        <v>3.51</v>
      </c>
      <c r="K5" s="81">
        <v>42005</v>
      </c>
      <c r="L5" s="83">
        <v>125.84</v>
      </c>
    </row>
    <row r="6" spans="1:12" ht="30" customHeight="1">
      <c r="A6" s="38" t="s">
        <v>33</v>
      </c>
      <c r="B6" s="9">
        <v>771</v>
      </c>
      <c r="C6" s="2">
        <v>772</v>
      </c>
      <c r="D6" s="2">
        <v>510</v>
      </c>
      <c r="E6" s="2">
        <v>622</v>
      </c>
      <c r="F6" s="9">
        <v>597</v>
      </c>
      <c r="G6" s="9"/>
      <c r="H6" s="35">
        <v>4.31</v>
      </c>
      <c r="I6" s="10">
        <v>5.74</v>
      </c>
      <c r="J6" s="10">
        <v>3.52</v>
      </c>
      <c r="K6" s="82"/>
      <c r="L6" s="84"/>
    </row>
    <row r="7" spans="1:12" ht="30" customHeight="1">
      <c r="A7" s="38" t="s">
        <v>35</v>
      </c>
      <c r="B7" s="9">
        <v>767</v>
      </c>
      <c r="C7" s="2">
        <v>739</v>
      </c>
      <c r="D7" s="2">
        <v>543</v>
      </c>
      <c r="E7" s="2">
        <v>594</v>
      </c>
      <c r="F7" s="9">
        <v>578</v>
      </c>
      <c r="G7" s="9"/>
      <c r="H7" s="35">
        <v>4.06</v>
      </c>
      <c r="I7" s="10">
        <v>5.59</v>
      </c>
      <c r="J7" s="10">
        <v>3.46</v>
      </c>
      <c r="K7" s="31">
        <v>41974</v>
      </c>
      <c r="L7" s="7">
        <v>132.46</v>
      </c>
    </row>
    <row r="8" spans="1:12" ht="28.5" customHeight="1">
      <c r="A8" s="25" t="s">
        <v>36</v>
      </c>
      <c r="B8" s="9">
        <v>759</v>
      </c>
      <c r="C8" s="2">
        <v>763</v>
      </c>
      <c r="D8" s="2">
        <v>588</v>
      </c>
      <c r="E8" s="2">
        <v>765</v>
      </c>
      <c r="F8" s="9">
        <v>674</v>
      </c>
      <c r="G8" s="9"/>
      <c r="H8" s="42">
        <v>4.82</v>
      </c>
      <c r="I8" s="10">
        <v>5.67</v>
      </c>
      <c r="J8" s="10">
        <v>3.75</v>
      </c>
      <c r="K8" s="31">
        <v>41640</v>
      </c>
      <c r="L8" s="36">
        <v>148.33</v>
      </c>
    </row>
    <row r="9" spans="1:12" ht="30" customHeight="1">
      <c r="A9" s="25" t="s">
        <v>24</v>
      </c>
      <c r="B9" s="29">
        <f aca="true" t="shared" si="0" ref="B9:J9">((B$5/B$6)*100)-100</f>
        <v>-1.4267185473411104</v>
      </c>
      <c r="C9" s="23">
        <f t="shared" si="0"/>
        <v>2.0725388601036343</v>
      </c>
      <c r="D9" s="23">
        <f t="shared" si="0"/>
        <v>-1.3725490196078454</v>
      </c>
      <c r="E9" s="23">
        <f t="shared" si="0"/>
        <v>0.32154340836012807</v>
      </c>
      <c r="F9" s="23">
        <f t="shared" si="0"/>
        <v>0</v>
      </c>
      <c r="G9" s="23" t="e">
        <f t="shared" si="0"/>
        <v>#DIV/0!</v>
      </c>
      <c r="H9" s="24">
        <f t="shared" si="0"/>
        <v>3.94431554524364</v>
      </c>
      <c r="I9" s="24">
        <f t="shared" si="0"/>
        <v>1.2195121951219363</v>
      </c>
      <c r="J9" s="24">
        <f t="shared" si="0"/>
        <v>-0.2840909090909207</v>
      </c>
      <c r="K9" s="91" t="s">
        <v>8</v>
      </c>
      <c r="L9" s="92"/>
    </row>
    <row r="10" spans="1:12" ht="30" customHeight="1">
      <c r="A10" s="25" t="s">
        <v>25</v>
      </c>
      <c r="B10" s="29">
        <f aca="true" t="shared" si="1" ref="B10:J10">((B$5/B$7)*100)-100</f>
        <v>-0.9126466753585447</v>
      </c>
      <c r="C10" s="23">
        <f t="shared" si="1"/>
        <v>6.630581867388358</v>
      </c>
      <c r="D10" s="23">
        <f t="shared" si="1"/>
        <v>-7.3664825046040505</v>
      </c>
      <c r="E10" s="23">
        <f t="shared" si="1"/>
        <v>5.050505050505066</v>
      </c>
      <c r="F10" s="23">
        <f t="shared" si="1"/>
        <v>3.2871972318339004</v>
      </c>
      <c r="G10" s="23" t="e">
        <f t="shared" si="1"/>
        <v>#DIV/0!</v>
      </c>
      <c r="H10" s="24">
        <f t="shared" si="1"/>
        <v>10.344827586206918</v>
      </c>
      <c r="I10" s="24">
        <f t="shared" si="1"/>
        <v>3.935599284436492</v>
      </c>
      <c r="J10" s="24">
        <f t="shared" si="1"/>
        <v>1.4450867052023142</v>
      </c>
      <c r="K10" s="94">
        <f>((L$5/L$7)*100)-100</f>
        <v>-4.9977351653329265</v>
      </c>
      <c r="L10" s="95"/>
    </row>
    <row r="11" spans="1:12" ht="30" customHeight="1">
      <c r="A11" s="25" t="s">
        <v>15</v>
      </c>
      <c r="B11" s="29">
        <f>((B$5/B$8)*100)-100</f>
        <v>0.13175230566535845</v>
      </c>
      <c r="C11" s="23">
        <f aca="true" t="shared" si="2" ref="C11:J11">((C$5/C$8)*100)-100</f>
        <v>3.2765399737876777</v>
      </c>
      <c r="D11" s="23">
        <f>((D$5/D$8)*100)-100</f>
        <v>-14.455782312925166</v>
      </c>
      <c r="E11" s="23">
        <f t="shared" si="2"/>
        <v>-18.431372549019613</v>
      </c>
      <c r="F11" s="23">
        <f t="shared" si="2"/>
        <v>-11.424332344213653</v>
      </c>
      <c r="G11" s="23" t="e">
        <f t="shared" si="2"/>
        <v>#DIV/0!</v>
      </c>
      <c r="H11" s="24">
        <f t="shared" si="2"/>
        <v>-7.053941908713696</v>
      </c>
      <c r="I11" s="24">
        <f t="shared" si="2"/>
        <v>2.4691358024691255</v>
      </c>
      <c r="J11" s="24">
        <f t="shared" si="2"/>
        <v>-6.400000000000006</v>
      </c>
      <c r="K11" s="85">
        <f>((L$5/L$8)*100)-100</f>
        <v>-15.16213847502192</v>
      </c>
      <c r="L11" s="85"/>
    </row>
    <row r="12" spans="1:13" s="4" customFormat="1" ht="18.75" customHeight="1">
      <c r="A12" s="86" t="s">
        <v>14</v>
      </c>
      <c r="B12" s="86"/>
      <c r="C12" s="8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30</v>
      </c>
      <c r="B13" s="87"/>
      <c r="C13" s="87"/>
      <c r="F13" s="90" t="s">
        <v>29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9:L9"/>
    <mergeCell ref="L5:L6"/>
    <mergeCell ref="A1:L2"/>
    <mergeCell ref="K10:L10"/>
    <mergeCell ref="K11:L11"/>
    <mergeCell ref="A12:C12"/>
    <mergeCell ref="K3:L3"/>
    <mergeCell ref="A13:C13"/>
    <mergeCell ref="A3:A4"/>
    <mergeCell ref="B3:G3"/>
    <mergeCell ref="H3:J3"/>
    <mergeCell ref="F13:L13"/>
    <mergeCell ref="K4:L4"/>
    <mergeCell ref="K5:K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2015-03-03T13:48:33Z</dcterms:modified>
  <cp:category/>
  <cp:version/>
  <cp:contentType/>
  <cp:contentStatus/>
</cp:coreProperties>
</file>