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<sst xmlns="http://schemas.openxmlformats.org/spreadsheetml/2006/main" count="70" uniqueCount="42">
  <si>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</si>
  <si>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</si>
  <si>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</si>
  <si>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</si>
  <si>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</si>
  <si>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</si>
  <si>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</si>
  <si>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</si>
  <si>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</si>
  <si>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</si>
  <si>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</si>
  <si>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</si>
  <si>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</si>
  <si>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</si>
  <si>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</si>
  <si>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</si>
  <si>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</si>
  <si>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</si>
  <si>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</si>
  <si>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</si>
  <si>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</si>
  <si>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</si>
  <si>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</si>
  <si>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</si>
  <si>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</si>
  <si>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</si>
  <si>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</si>
  <si>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</si>
  <si>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</si>
  <si>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</si>
  <si>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t>Źródło: ZSRIR, MRiRW, AgroTydzień-BGŻ</t>
  </si>
  <si>
    <r>
      <t>Poprzedni tydzień</t>
    </r>
    <r>
      <rPr>
        <sz val="10"/>
        <rFont val="Arial CE"/>
        <family val="0"/>
      </rPr>
      <t xml:space="preserve"> 21.07</t>
    </r>
    <r>
      <rPr>
        <sz val="10"/>
        <rFont val="Arial CE"/>
        <family val="2"/>
      </rPr>
      <t>-27.07</t>
    </r>
    <r>
      <rPr>
        <sz val="10"/>
        <rFont val="Arial CE"/>
        <family val="0"/>
      </rPr>
      <t>.2014 r.</t>
    </r>
  </si>
  <si>
    <t>28.07 - 03.08.2014 r.</t>
  </si>
  <si>
    <r>
      <t>Poprzedni miesiąc</t>
    </r>
    <r>
      <rPr>
        <sz val="10"/>
        <rFont val="Arial CE"/>
        <family val="0"/>
      </rPr>
      <t xml:space="preserve"> 30.06-06.07.2014 r.</t>
    </r>
  </si>
  <si>
    <r>
      <t xml:space="preserve">Rok 2013 r. </t>
    </r>
    <r>
      <rPr>
        <sz val="10"/>
        <rFont val="Arial CE"/>
        <family val="0"/>
      </rPr>
      <t xml:space="preserve"> 29.07 - 04.08.2013 r.</t>
    </r>
  </si>
  <si>
    <r>
      <t xml:space="preserve">UE (zł/t)  21.07 - 27.07.2014 r.                                 </t>
    </r>
    <r>
      <rPr>
        <b/>
        <sz val="9"/>
        <rFont val="Arial CE"/>
        <family val="0"/>
      </rPr>
      <t xml:space="preserve"> </t>
    </r>
  </si>
  <si>
    <t>W dniach 28.07-03.08.2014 r. na krajowym rynku średnia cena żywca wieprzowego wyniosła 5,11 PLN/kg i była o 0,2% niższa niż przed tygodniem i 8,3% niższa niż przed miesiącem. W odniesieniu do notowań sprzed roku średnia cena tego żywca była o 13,8% niższa. Za żywiec wołowy płacono w skupie średnio 5,75 PLN/kg wobec 5,75 PLN/kg w poprzednim tygodniu. Jednocześnie było to o 2,0% mniej niż miesiąc wcześniej i o 1,5% taniej niż przed rokiem. Średnia cena drobiu w ostatnim tygodniu lipca br. wyniosła 3,94 PLN/kg i była o 0,3% wyższa jak przed tygodniem i wyższa o 2,6% jak przed miesiącem. W odniesieniu do notowań sprzed roku cena ta uległa zmianie i spadła o 1,7%.</t>
  </si>
  <si>
    <t xml:space="preserve">W ostatnim tygodniu lipca br. tj. w dniach 28.07-03.08.2014 r. śrenia cena pszenicy konsumpcyjnej wyniosła 669 PLN/t i była o 1,3% niższa niż przed tygodniem i 12,7% niższa niż przed miesiącem. Za pszenicę paszową można było uzyskać przeciętnie 631 PLN/t tj. o 2,6% mniej niż przed tygodniem i 16,5% mniej niż przed miesiącem. W odniesieniu do notowań sprzed roku zboża te były odpowiednio o 4,2% i 9,1% tańsze. Średnia cena żyta paszowego w badanym okresie wyniosła 504 PLN/t i była o 3,1% wyższa niż przed tygodniem, natomiast o 15,4% niższa niż przed miesiącem. Jednocześnie ziarno to było o 9,6% droższe niż przed rokiem. Przeciętna cena jęczmienia paszowego w ostatnim tygodniu lipca 2014 r. uległa nie korzystnej zmianie - 545 PLN/t. Cena ta była o 0,7% niższa niż tydzień temu, 12,9% niższa niż miesiąc temu oraz o 18,8% niższa niż w porównywalnym okresie 2013 r. W porównaniu z poprzednim tygodniem znowu nastąpiła korekta ceny kukurydzy. Przeciętna cena skupu tego zboża kształtowała się na poziomie 765 PLN/t, tj. o 0,7% więcej niż tydzień wcześniej. Jednocześnie ziarno to było o 5,2% wyższe niż przed miesiącem oraz o 8,7% tańsze niż rok wcześniej. </t>
  </si>
  <si>
    <r>
      <t xml:space="preserve">W ostatnim tygodniu lipca aktualna cena płacona za rzepak oz. to 1313 PLN/t. Cena ta była o 1,3% niższa niż przed tygodniem i 14,5% niższa niż przed miesiącem. W porównaniu do ceny z przed roku (2013) nastąpił spadek o 10,3%. Ceny produktów oleistych na giełdach światowych z 08.08.2014 r. /MATIF/ z terminem dostawy na XI 2014 - </t>
    </r>
    <r>
      <rPr>
        <b/>
        <sz val="10"/>
        <rFont val="Arial"/>
        <family val="2"/>
      </rPr>
      <t>328,0</t>
    </r>
    <r>
      <rPr>
        <sz val="10"/>
        <rFont val="Arial"/>
        <family val="2"/>
      </rPr>
      <t xml:space="preserve"> (EUR/t), na II 2015 - </t>
    </r>
    <r>
      <rPr>
        <b/>
        <sz val="10"/>
        <rFont val="Arial"/>
        <family val="2"/>
      </rPr>
      <t>331,0</t>
    </r>
    <r>
      <rPr>
        <sz val="10"/>
        <rFont val="Arial"/>
        <family val="2"/>
      </rPr>
      <t xml:space="preserve"> (EUR/t) za rzepak.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 przypadku rzepaku, eksperci MRZ oczekują, że zbiory w bieżącym sezonie 2014/15 wyniosą 69,4 mln t i bądą niższe od produkcji w sezonie poprzednim (o 2,1 mln t). Niemniej, i tak będzie to drugi najwyższy wynik w historii, wyższy o blisko 6 mln t od średniej z wcześniejszych 5 sezonów. Warto zauważyć, że choć zbiory rzepaku na świecie w bieżącym sezonie będą niższe r/r, w Unii Europejskiej, która jest największym światowym producentem i konsumentem rzepaku, eksperci MRZ spodziewają się rekordowo wysokiej produkcji. Ma ona wynieść 22,6 mln t, tj. o 7% więcej niż w ub. r. Istnieją jednak obawy o jakość nasion, zwłaszcza w Niemczech i we Francji. Jeśli sprawdzą się prognozy dotyczące wzrostu zużycia rzepaku na świecie o 1 mln t do 70 mln t, konsumpcja przewyższy produkcję. W rezultacie zapasy na koniec sezonu zmniejszą się r/r i wyniosą 5,4 mln t wobec 6,2 mln t w końcówce sezonu 2013/14.</t>
    </r>
  </si>
  <si>
    <t>W Polsce średnia cena wg GUS mleka za czerwiec wynosi 134,12 PLN/100kg. I półrocze br. przyniosło dalsze ożywienie w międzynarodowym handlu przetworami mleczarskimi. Podobnie jak rok wcześniej, była to w główniej mierze zasługa Chin (szczególnie w I kwartale br.), które w okresie styczeń-kwiecień zaimportowały o 68% więcej artykułów mleczarskich (w ekwiwalencie mleka) niż rok wcześniej. Niemniej, w kolejnych miesiącach do Państwa Środka dołączyły kraje Afryki Północnej i Azji Południowo-Wschodniej. W ujęciu produktowym, poprawę sytuacji widać przede wszystkim na rynku masła oraz mleka w proszku. Według danych zaprezentowanych przez Komisję Europejską w okresie styczeń-maj br. Chiny – obecnie czołowy globalny importer mleka w proszku – zakupił na rynku światowym 131,3 tys. ton odtłuszczonego mleka w proszku (OMP), tj. o 89% więcej niż w analogicznym okresie przed rokiem. Na wyższy popyt importowy zareagowała głównie Unia Europejska, zwiększając eksport OMP o ponad 60% w relacji rocznej do 272,1 tys. t</t>
  </si>
  <si>
    <t>W ostatnich tygodniach ceny kukurydzy na świecie wyraźnie spadały, w Polsce zaś wzrosły. Wraz ze zbliżaniem się kukurydzianych żniw powinniśmy również u nas zobaczyć spadki cen ziarna. Światowy indeks cen kukurydzy obliczany przez Międzynarodową Radę Zbożową obniża się praktycznie nieprzerwanie od początku maja br. W tym czasie przeciętna cena obniżyła się aż o 17%. W samym tylko lipcu spadek wyniósł 7%. Taka sytuacja ma związek m.in. z pojawiającymi się coraz wyższymi prognozami zbiorów w Stanach Zjednoczonych. Okazało się, że powierzchnia upraw jest większa niż początkowo sądzono, a pogoda jak dotychczas sprzyjała rozwojowi roślin. W ostatnich tygodniach podwyższano również prognozy produkcji kukurydzy w UE oraz na Ukrainie. Odmienne tendencje są jednak notowane na naszym rynku. W maju kukurydza drożała. W czerwcu ceny lekko spadły, ale od początku lipca znów dosyć wyraźnie rosły. W rezultacie w ostatnim tygodniu lipca na poziomie 760 zł/t były o 7% wyższe niż w pierwszym tygodniu maja i również o 7% niższe niż w tym samym tygodniu rok wcześniej. Warto wspomnieć, że światowa cena w relacji rocznej spadła o 12%.</t>
  </si>
  <si>
    <t>W ciągu pierwszych pięciu miesięcy br. polski eksport nieprzetworzonego mięsa wieprzowego wyniósł 151 tys. t (dane MF, za: MRiRW) i był o 11% niższy w skali roku. Po spadkach na początku roku, obserwujemy trwający od marca wzrost wolumenu eksportu mięsa jednak dynamika tego wzrostu jest znacznie słabsza niż w ubiegłym roku. Siłą napędową eksportu pozostają kraje UE. W okresie I-V br. na rynek unijny trafiło 108 tys. t i było to o 21% więcej niz przed rokiem. Największymi odbiorcami pozostają: Włochy (23 tys. t), Niemcy (16 tys. t), Słowacja (14 tys. t) oraz Republika Czeska (10 tys. t). O 51% zmniejszył się natomiast eksport do krajów pozaunijnych. W porównaniu do ubiegłego roku nastąpiła zmiana struktury eksportu, która jest skutkiem wystąpienia w Polsce i na Litwie wirusa ASF na początku roku. W efekcie dla polskiego mięsa zamknięte zostały rynki, na które trafiała w latach poprzednich znaczna część wieprzowiny, m.in.: Rosja, Białoruś, Chiny, Korea Płd.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</si>
</sst>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2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165" fontId="9" fillId="33" borderId="14" xfId="0" applyNumberFormat="1" applyFont="1" applyFill="1" applyBorder="1" applyAlignment="1">
      <alignment horizontal="center"/>
    </xf>
    <xf numFmtId="165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right" vertical="center"/>
    </xf>
    <xf numFmtId="171" fontId="2" fillId="33" borderId="17" xfId="0" applyNumberFormat="1" applyFont="1" applyFill="1" applyBorder="1" applyAlignment="1">
      <alignment horizontal="right" vertical="center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46" t="s">
        <v>27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17</v>
      </c>
      <c r="B2" s="76" t="s">
        <v>4</v>
      </c>
      <c r="C2" s="76"/>
      <c r="D2" s="76"/>
      <c r="E2" s="76"/>
      <c r="F2" s="76"/>
      <c r="G2" s="76"/>
      <c r="H2" s="12" t="s">
        <v>7</v>
      </c>
      <c r="I2" s="51" t="s">
        <v>26</v>
      </c>
      <c r="J2" s="51"/>
      <c r="K2" s="51"/>
      <c r="L2" s="77" t="s">
        <v>13</v>
      </c>
      <c r="M2" s="77"/>
      <c r="N2" s="6"/>
    </row>
    <row r="3" spans="1:15" ht="36">
      <c r="A3" s="53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81" t="s">
        <v>6</v>
      </c>
      <c r="M3" s="81"/>
      <c r="N3" s="7"/>
      <c r="O3" s="1"/>
    </row>
    <row r="4" spans="1:14" ht="30" customHeight="1">
      <c r="A4" s="26" t="s">
        <v>32</v>
      </c>
      <c r="B4" s="10">
        <v>669</v>
      </c>
      <c r="C4" s="2">
        <v>631</v>
      </c>
      <c r="D4" s="10">
        <v>504</v>
      </c>
      <c r="E4" s="2">
        <v>545</v>
      </c>
      <c r="F4" s="2">
        <v>765</v>
      </c>
      <c r="G4" s="10"/>
      <c r="H4" s="4">
        <v>1313</v>
      </c>
      <c r="I4" s="43">
        <v>5.11</v>
      </c>
      <c r="J4" s="11">
        <v>5.75</v>
      </c>
      <c r="K4" s="11">
        <v>3.94</v>
      </c>
      <c r="L4" s="58">
        <v>41791</v>
      </c>
      <c r="M4" s="60">
        <v>134.12</v>
      </c>
      <c r="N4" s="6"/>
    </row>
    <row r="5" spans="1:14" ht="29.25" customHeight="1">
      <c r="A5" s="34" t="s">
        <v>31</v>
      </c>
      <c r="B5" s="10">
        <v>678</v>
      </c>
      <c r="C5" s="2">
        <v>648</v>
      </c>
      <c r="D5" s="10">
        <v>489</v>
      </c>
      <c r="E5" s="2">
        <v>549</v>
      </c>
      <c r="F5" s="2">
        <v>760</v>
      </c>
      <c r="G5" s="10"/>
      <c r="H5" s="4">
        <v>1330</v>
      </c>
      <c r="I5" s="43">
        <v>5.12</v>
      </c>
      <c r="J5" s="11">
        <v>5.75</v>
      </c>
      <c r="K5" s="11">
        <v>3.93</v>
      </c>
      <c r="L5" s="59"/>
      <c r="M5" s="61"/>
      <c r="N5" s="6"/>
    </row>
    <row r="6" spans="1:14" ht="30" customHeight="1">
      <c r="A6" s="42" t="s">
        <v>33</v>
      </c>
      <c r="B6" s="10">
        <v>766</v>
      </c>
      <c r="C6" s="2">
        <v>756</v>
      </c>
      <c r="D6" s="10">
        <v>596</v>
      </c>
      <c r="E6" s="2">
        <v>626</v>
      </c>
      <c r="F6" s="2">
        <v>727</v>
      </c>
      <c r="G6" s="10"/>
      <c r="H6" s="4">
        <v>1536</v>
      </c>
      <c r="I6" s="44">
        <v>5.57</v>
      </c>
      <c r="J6" s="11">
        <v>5.87</v>
      </c>
      <c r="K6" s="11">
        <v>3.84</v>
      </c>
      <c r="L6" s="35">
        <v>41760</v>
      </c>
      <c r="M6" s="8">
        <v>137.78</v>
      </c>
      <c r="N6" s="6"/>
    </row>
    <row r="7" spans="1:14" ht="30" customHeight="1">
      <c r="A7" s="28" t="s">
        <v>34</v>
      </c>
      <c r="B7" s="10">
        <v>698</v>
      </c>
      <c r="C7" s="2">
        <v>694</v>
      </c>
      <c r="D7" s="10">
        <v>460</v>
      </c>
      <c r="E7" s="2">
        <v>671</v>
      </c>
      <c r="F7" s="2">
        <v>838</v>
      </c>
      <c r="G7" s="10"/>
      <c r="H7" s="4">
        <v>1464</v>
      </c>
      <c r="I7" s="11">
        <v>5.93</v>
      </c>
      <c r="J7" s="11">
        <v>5.84</v>
      </c>
      <c r="K7" s="11">
        <v>4.01</v>
      </c>
      <c r="L7" s="35">
        <v>41426</v>
      </c>
      <c r="M7" s="3">
        <v>126.36</v>
      </c>
      <c r="N7" s="6"/>
    </row>
    <row r="8" spans="1:14" ht="30" customHeight="1">
      <c r="A8" s="27" t="s">
        <v>24</v>
      </c>
      <c r="B8" s="33">
        <f aca="true" t="shared" si="0" ref="B8:K8">((B$4/B$5)*100)-100</f>
        <v>-1.3274336283185875</v>
      </c>
      <c r="C8" s="17">
        <f t="shared" si="0"/>
        <v>-2.6234567901234556</v>
      </c>
      <c r="D8" s="17">
        <f t="shared" si="0"/>
        <v>3.067484662576689</v>
      </c>
      <c r="E8" s="17">
        <f t="shared" si="0"/>
        <v>-0.728597449908932</v>
      </c>
      <c r="F8" s="17">
        <f t="shared" si="0"/>
        <v>0.6578947368420955</v>
      </c>
      <c r="G8" s="17" t="e">
        <f t="shared" si="0"/>
        <v>#DIV/0!</v>
      </c>
      <c r="H8" s="18">
        <f t="shared" si="0"/>
        <v>-1.2781954887218063</v>
      </c>
      <c r="I8" s="19">
        <f t="shared" si="0"/>
        <v>-0.1953125</v>
      </c>
      <c r="J8" s="19">
        <f t="shared" si="0"/>
        <v>0</v>
      </c>
      <c r="K8" s="19">
        <f t="shared" si="0"/>
        <v>0.2544529262086428</v>
      </c>
      <c r="L8" s="56" t="s">
        <v>8</v>
      </c>
      <c r="M8" s="57"/>
      <c r="N8" s="6"/>
    </row>
    <row r="9" spans="1:14" ht="30" customHeight="1">
      <c r="A9" s="27" t="s">
        <v>25</v>
      </c>
      <c r="B9" s="33">
        <f aca="true" t="shared" si="1" ref="B9:K9">((B$4/B$6)*100)-100</f>
        <v>-12.663185378590086</v>
      </c>
      <c r="C9" s="17">
        <f t="shared" si="1"/>
        <v>-16.53439153439153</v>
      </c>
      <c r="D9" s="17">
        <f t="shared" si="1"/>
        <v>-15.43624161073825</v>
      </c>
      <c r="E9" s="17">
        <f t="shared" si="1"/>
        <v>-12.939297124600628</v>
      </c>
      <c r="F9" s="17">
        <f t="shared" si="1"/>
        <v>5.2269601100412615</v>
      </c>
      <c r="G9" s="17" t="e">
        <f t="shared" si="1"/>
        <v>#DIV/0!</v>
      </c>
      <c r="H9" s="18">
        <f t="shared" si="1"/>
        <v>-14.518229166666657</v>
      </c>
      <c r="I9" s="19">
        <f t="shared" si="1"/>
        <v>-8.258527827648109</v>
      </c>
      <c r="J9" s="19">
        <f t="shared" si="1"/>
        <v>-2.044293015332201</v>
      </c>
      <c r="K9" s="19">
        <f t="shared" si="1"/>
        <v>2.6041666666666714</v>
      </c>
      <c r="L9" s="54">
        <f>((M$4/M$6)*100)-100</f>
        <v>-2.65640876760051</v>
      </c>
      <c r="M9" s="55"/>
      <c r="N9" s="6"/>
    </row>
    <row r="10" spans="1:14" ht="30" customHeight="1">
      <c r="A10" s="27" t="s">
        <v>15</v>
      </c>
      <c r="B10" s="33">
        <f aca="true" t="shared" si="2" ref="B10:K10">((B$4/B$7)*100)-100</f>
        <v>-4.154727793696281</v>
      </c>
      <c r="C10" s="17">
        <f t="shared" si="2"/>
        <v>-9.077809798270891</v>
      </c>
      <c r="D10" s="17">
        <f t="shared" si="2"/>
        <v>9.565217391304344</v>
      </c>
      <c r="E10" s="17">
        <f t="shared" si="2"/>
        <v>-18.7779433681073</v>
      </c>
      <c r="F10" s="17">
        <f t="shared" si="2"/>
        <v>-8.711217183770884</v>
      </c>
      <c r="G10" s="17" t="e">
        <f t="shared" si="2"/>
        <v>#DIV/0!</v>
      </c>
      <c r="H10" s="18">
        <f t="shared" si="2"/>
        <v>-10.314207650273218</v>
      </c>
      <c r="I10" s="19">
        <f t="shared" si="2"/>
        <v>-13.827993254637434</v>
      </c>
      <c r="J10" s="19">
        <f t="shared" si="2"/>
        <v>-1.5410958904109577</v>
      </c>
      <c r="K10" s="19">
        <f t="shared" si="2"/>
        <v>-1.7456359102244363</v>
      </c>
      <c r="L10" s="54">
        <f>((M$4/M$7)*100)-100</f>
        <v>6.141183918961701</v>
      </c>
      <c r="M10" s="55"/>
      <c r="N10" s="6"/>
    </row>
    <row r="11" spans="1:14" ht="30" customHeight="1">
      <c r="A11" s="28" t="s">
        <v>35</v>
      </c>
      <c r="B11" s="39">
        <v>695</v>
      </c>
      <c r="C11" s="40">
        <v>617</v>
      </c>
      <c r="D11" s="41" t="s">
        <v>19</v>
      </c>
      <c r="E11" s="40">
        <v>605</v>
      </c>
      <c r="F11" s="40">
        <v>707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48" t="s">
        <v>19</v>
      </c>
      <c r="M11" s="49"/>
      <c r="N11" s="6"/>
    </row>
    <row r="12" spans="1:11" ht="12" customHeight="1">
      <c r="A12" s="78" t="s">
        <v>30</v>
      </c>
      <c r="B12" s="78"/>
      <c r="K12" t="s">
        <v>26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14.75" customHeight="1">
      <c r="A14" s="79" t="s">
        <v>28</v>
      </c>
      <c r="B14" s="82" t="s">
        <v>37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O14" s="30"/>
    </row>
    <row r="15" spans="1:15" ht="116.25" customHeight="1" thickBot="1">
      <c r="A15" s="80"/>
      <c r="B15" s="85" t="s">
        <v>40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O15" s="29"/>
    </row>
    <row r="16" spans="1:15" ht="66" customHeight="1">
      <c r="A16" s="79" t="s">
        <v>22</v>
      </c>
      <c r="B16" s="68" t="s">
        <v>36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O16" s="31"/>
    </row>
    <row r="17" spans="1:15" ht="90.75" customHeight="1" thickBot="1">
      <c r="A17" s="80"/>
      <c r="B17" s="71" t="s">
        <v>41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O17" s="29"/>
    </row>
    <row r="18" spans="1:15" ht="128.25" customHeight="1">
      <c r="A18" s="64" t="s">
        <v>21</v>
      </c>
      <c r="B18" s="66" t="s">
        <v>38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O18" s="29"/>
    </row>
    <row r="19" spans="1:15" ht="105.75" customHeight="1" thickBot="1">
      <c r="A19" s="65"/>
      <c r="B19" s="74" t="s">
        <v>39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5"/>
      <c r="O19" s="29"/>
    </row>
    <row r="20" spans="2:15" ht="24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5"/>
      <c r="O20" s="29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  <c r="O21" s="29"/>
    </row>
    <row r="22" ht="12.75">
      <c r="O22" s="29"/>
    </row>
    <row r="23" spans="2:17" ht="12.7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B2:G2"/>
    <mergeCell ref="L2:M2"/>
    <mergeCell ref="A12:B12"/>
    <mergeCell ref="A16:A17"/>
    <mergeCell ref="A14:A15"/>
    <mergeCell ref="L3:M3"/>
    <mergeCell ref="B14:M14"/>
    <mergeCell ref="B15:M15"/>
    <mergeCell ref="B23:Q23"/>
    <mergeCell ref="A18:A19"/>
    <mergeCell ref="B18:M18"/>
    <mergeCell ref="B16:M16"/>
    <mergeCell ref="B17:M17"/>
    <mergeCell ref="B19:M19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91" t="s">
        <v>17</v>
      </c>
      <c r="B3" s="76" t="s">
        <v>4</v>
      </c>
      <c r="C3" s="76"/>
      <c r="D3" s="76"/>
      <c r="E3" s="76"/>
      <c r="F3" s="76"/>
      <c r="G3" s="76"/>
      <c r="H3" s="51" t="s">
        <v>5</v>
      </c>
      <c r="I3" s="51"/>
      <c r="J3" s="51"/>
      <c r="K3" s="77" t="s">
        <v>13</v>
      </c>
      <c r="L3" s="77"/>
    </row>
    <row r="4" spans="1:12" ht="35.25" customHeight="1">
      <c r="A4" s="92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81" t="s">
        <v>6</v>
      </c>
      <c r="L4" s="81"/>
    </row>
    <row r="5" spans="1:12" ht="30" customHeight="1">
      <c r="A5" s="26" t="s">
        <v>32</v>
      </c>
      <c r="B5" s="10">
        <v>676</v>
      </c>
      <c r="C5" s="2">
        <v>641</v>
      </c>
      <c r="D5" s="2">
        <v>516</v>
      </c>
      <c r="E5" s="2">
        <v>545</v>
      </c>
      <c r="F5" s="10">
        <v>767</v>
      </c>
      <c r="G5" s="10"/>
      <c r="H5" s="43">
        <v>5.14</v>
      </c>
      <c r="I5" s="11">
        <v>5.41</v>
      </c>
      <c r="J5" s="11">
        <v>3.94</v>
      </c>
      <c r="K5" s="58">
        <v>41791</v>
      </c>
      <c r="L5" s="60">
        <v>133.61</v>
      </c>
    </row>
    <row r="6" spans="1:12" ht="30" customHeight="1">
      <c r="A6" s="34" t="s">
        <v>31</v>
      </c>
      <c r="B6" s="10">
        <v>677</v>
      </c>
      <c r="C6" s="2">
        <v>660</v>
      </c>
      <c r="D6" s="2">
        <v>514</v>
      </c>
      <c r="E6" s="2">
        <v>549</v>
      </c>
      <c r="F6" s="10">
        <v>758</v>
      </c>
      <c r="G6" s="10"/>
      <c r="H6" s="43">
        <v>5.12</v>
      </c>
      <c r="I6" s="11">
        <v>5.39</v>
      </c>
      <c r="J6" s="11">
        <v>3.9</v>
      </c>
      <c r="K6" s="59"/>
      <c r="L6" s="61"/>
    </row>
    <row r="7" spans="1:12" ht="30" customHeight="1">
      <c r="A7" s="42" t="s">
        <v>33</v>
      </c>
      <c r="B7" s="10">
        <v>761</v>
      </c>
      <c r="C7" s="2">
        <v>763</v>
      </c>
      <c r="D7" s="2">
        <v>581</v>
      </c>
      <c r="E7" s="2">
        <v>611</v>
      </c>
      <c r="F7" s="10">
        <v>733</v>
      </c>
      <c r="G7" s="10"/>
      <c r="H7" s="44">
        <v>5.58</v>
      </c>
      <c r="I7" s="11">
        <v>5.54</v>
      </c>
      <c r="J7" s="11">
        <v>3.85</v>
      </c>
      <c r="K7" s="35">
        <v>41760</v>
      </c>
      <c r="L7" s="8">
        <v>137</v>
      </c>
    </row>
    <row r="8" spans="1:12" ht="28.5" customHeight="1">
      <c r="A8" s="28" t="s">
        <v>34</v>
      </c>
      <c r="B8" s="10">
        <v>672</v>
      </c>
      <c r="C8" s="2">
        <v>703</v>
      </c>
      <c r="D8" s="2">
        <v>477</v>
      </c>
      <c r="E8" s="2">
        <v>657</v>
      </c>
      <c r="F8" s="10">
        <v>836</v>
      </c>
      <c r="G8" s="10"/>
      <c r="H8" s="11">
        <v>5.89</v>
      </c>
      <c r="I8" s="11">
        <v>5.45</v>
      </c>
      <c r="J8" s="11">
        <v>4.06</v>
      </c>
      <c r="K8" s="35">
        <v>41426</v>
      </c>
      <c r="L8" s="45">
        <v>126.67</v>
      </c>
    </row>
    <row r="9" spans="1:12" ht="30" customHeight="1">
      <c r="A9" s="27" t="s">
        <v>24</v>
      </c>
      <c r="B9" s="32">
        <f aca="true" t="shared" si="0" ref="B9:J9">((B$5/B$6)*100)-100</f>
        <v>-0.14771048744461268</v>
      </c>
      <c r="C9" s="24">
        <f t="shared" si="0"/>
        <v>-2.8787878787878753</v>
      </c>
      <c r="D9" s="24">
        <f t="shared" si="0"/>
        <v>0.3891050583657574</v>
      </c>
      <c r="E9" s="24">
        <f t="shared" si="0"/>
        <v>-0.728597449908932</v>
      </c>
      <c r="F9" s="24">
        <f t="shared" si="0"/>
        <v>1.1873350923482775</v>
      </c>
      <c r="G9" s="24" t="e">
        <f t="shared" si="0"/>
        <v>#DIV/0!</v>
      </c>
      <c r="H9" s="25">
        <f t="shared" si="0"/>
        <v>0.390625</v>
      </c>
      <c r="I9" s="25">
        <f t="shared" si="0"/>
        <v>0.3710575139146641</v>
      </c>
      <c r="J9" s="25">
        <f t="shared" si="0"/>
        <v>1.025641025641022</v>
      </c>
      <c r="K9" s="88" t="s">
        <v>8</v>
      </c>
      <c r="L9" s="89"/>
    </row>
    <row r="10" spans="1:12" ht="30" customHeight="1">
      <c r="A10" s="27" t="s">
        <v>25</v>
      </c>
      <c r="B10" s="32">
        <f aca="true" t="shared" si="1" ref="B10:J10">((B$5/B$7)*100)-100</f>
        <v>-11.169513797634693</v>
      </c>
      <c r="C10" s="24">
        <f t="shared" si="1"/>
        <v>-15.989515072083876</v>
      </c>
      <c r="D10" s="24">
        <f t="shared" si="1"/>
        <v>-11.187607573149734</v>
      </c>
      <c r="E10" s="24">
        <f t="shared" si="1"/>
        <v>-10.801963993453356</v>
      </c>
      <c r="F10" s="24">
        <f t="shared" si="1"/>
        <v>4.638472032742143</v>
      </c>
      <c r="G10" s="24" t="e">
        <f t="shared" si="1"/>
        <v>#DIV/0!</v>
      </c>
      <c r="H10" s="25">
        <f t="shared" si="1"/>
        <v>-7.8853046594982175</v>
      </c>
      <c r="I10" s="25">
        <f t="shared" si="1"/>
        <v>-2.3465703971119183</v>
      </c>
      <c r="J10" s="25">
        <f t="shared" si="1"/>
        <v>2.337662337662323</v>
      </c>
      <c r="K10" s="95">
        <f>((L$5/L$7)*100)-100</f>
        <v>-2.4744525547445164</v>
      </c>
      <c r="L10" s="96"/>
    </row>
    <row r="11" spans="1:12" ht="30" customHeight="1">
      <c r="A11" s="27" t="s">
        <v>15</v>
      </c>
      <c r="B11" s="32">
        <f>((B$5/B$8)*100)-100</f>
        <v>0.5952380952380878</v>
      </c>
      <c r="C11" s="24">
        <f aca="true" t="shared" si="2" ref="C11:J11">((C$5/C$8)*100)-100</f>
        <v>-8.819345661450924</v>
      </c>
      <c r="D11" s="24">
        <f>((D$5/D$8)*100)-100</f>
        <v>8.176100628930811</v>
      </c>
      <c r="E11" s="24">
        <f t="shared" si="2"/>
        <v>-17.047184170471837</v>
      </c>
      <c r="F11" s="24">
        <f t="shared" si="2"/>
        <v>-8.253588516746419</v>
      </c>
      <c r="G11" s="24" t="e">
        <f t="shared" si="2"/>
        <v>#DIV/0!</v>
      </c>
      <c r="H11" s="25">
        <f t="shared" si="2"/>
        <v>-12.73344651952462</v>
      </c>
      <c r="I11" s="25">
        <f t="shared" si="2"/>
        <v>-0.7339449541284466</v>
      </c>
      <c r="J11" s="25">
        <f t="shared" si="2"/>
        <v>-2.955665024630534</v>
      </c>
      <c r="K11" s="97">
        <f>((L$5/L$8)*100)-100</f>
        <v>5.478803189389765</v>
      </c>
      <c r="L11" s="97"/>
    </row>
    <row r="12" spans="1:13" s="5" customFormat="1" ht="18.75" customHeight="1">
      <c r="A12" s="98" t="s">
        <v>14</v>
      </c>
      <c r="B12" s="98"/>
      <c r="C12" s="98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90" t="s">
        <v>30</v>
      </c>
      <c r="B13" s="90"/>
      <c r="C13" s="90"/>
      <c r="F13" s="93" t="s">
        <v>29</v>
      </c>
      <c r="G13" s="93"/>
      <c r="H13" s="93"/>
      <c r="I13" s="93"/>
      <c r="J13" s="93"/>
      <c r="K13" s="93"/>
      <c r="L13" s="93"/>
    </row>
    <row r="16" ht="12.75">
      <c r="K16" s="36"/>
    </row>
    <row r="18" ht="12.75">
      <c r="K18" s="36"/>
    </row>
    <row r="19" ht="12.75">
      <c r="K19" s="36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2014-08-21T12:06:45Z</dcterms:modified>
  <cp:category/>
  <cp:version/>
  <cp:contentType/>
  <cp:contentStatus/>
</cp:coreProperties>
</file>